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5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року'!$A$1:$Q$45</definedName>
  </definedNames>
  <calcPr fullCalcOnLoad="1"/>
</workbook>
</file>

<file path=xl/sharedStrings.xml><?xml version="1.0" encoding="utf-8"?>
<sst xmlns="http://schemas.openxmlformats.org/spreadsheetml/2006/main" count="301" uniqueCount="110">
  <si>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</si>
  <si>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</si>
  <si>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</si>
  <si>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</si>
  <si>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</si>
  <si>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</si>
  <si>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</si>
  <si>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</si>
  <si>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</si>
  <si>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</si>
  <si>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</si>
  <si>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</si>
  <si>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</si>
  <si>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</si>
  <si>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</si>
  <si>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</si>
  <si>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</si>
  <si>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</si>
  <si>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</si>
  <si>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</si>
  <si>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</si>
  <si>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</si>
  <si>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</si>
  <si>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</si>
  <si>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</si>
  <si>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</si>
  <si>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</si>
  <si>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</si>
  <si>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</si>
  <si>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</si>
  <si>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</si>
  <si>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</si>
  <si>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</si>
  <si>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</si>
  <si>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</si>
  <si>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</si>
  <si>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</si>
  <si>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</si>
  <si>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</si>
  <si>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</si>
  <si>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</si>
  <si>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</si>
  <si>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</si>
  <si>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</si>
  <si>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</si>
  <si>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</si>
  <si>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</si>
  <si>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</si>
  <si>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</si>
  <si>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</si>
  <si>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</si>
  <si>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</si>
  <si>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</si>
  <si>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</si>
  <si>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</si>
  <si>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</si>
  <si>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</si>
  <si>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</si>
  <si>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</si>
  <si>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</si>
  <si>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</si>
  <si>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</si>
  <si>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</si>
  <si>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</si>
  <si>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</si>
  <si>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</si>
  <si>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</si>
  <si>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</si>
  <si>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</si>
  <si>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</si>
  <si>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</si>
  <si>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</si>
  <si>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</si>
  <si>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</si>
  <si>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</si>
  <si>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</si>
  <si>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</si>
  <si>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</si>
  <si>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</si>
  <si>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</si>
  <si>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</si>
  <si>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</si>
  <si>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</si>
  <si>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</si>
  <si>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</si>
  <si>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</si>
  <si>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</si>
  <si>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</si>
  <si>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</si>
  <si>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</si>
  <si>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</si>
  <si>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</si>
  <si>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</si>
  <si>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</si>
  <si>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</si>
  <si>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</si>
  <si>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</si>
  <si>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</si>
  <si>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</si>
  <si>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</si>
  <si>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</si>
  <si>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</si>
  <si>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 xml:space="preserve">станом на 04.08.2015 р. </t>
  </si>
  <si>
    <t>Фактичні надходження (серпень)</t>
  </si>
  <si>
    <t xml:space="preserve">Динаміка надходжень до бюджету розвитку за серпень 2015 р. </t>
  </si>
  <si>
    <r>
      <t xml:space="preserve">станом на 04.08.2015р.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</si>
  <si>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04.08.2015р.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</si>
  <si>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04.08.2015</t>
    </r>
    <r>
      <rPr>
        <sz val="10"/>
        <rFont val="Times New Roman"/>
        <family val="1"/>
      </rPr>
      <t xml:space="preserve"> (тис.грн.)</t>
    </r>
  </si>
  <si>
    <t>план на січень-серпень  2015р.</t>
  </si>
  <si>
    <t>Зміни до  шомісячного розпису доходів станом на 04.08.2015р.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</si>
</sst>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007050"/>
        <c:axId val="30192539"/>
      </c:lineChart>
      <c:catAx>
        <c:axId val="630070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92539"/>
        <c:crosses val="autoZero"/>
        <c:auto val="0"/>
        <c:lblOffset val="100"/>
        <c:tickLblSkip val="1"/>
        <c:noMultiLvlLbl val="0"/>
      </c:catAx>
      <c:valAx>
        <c:axId val="3019253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0070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70213"/>
        <c:crosses val="autoZero"/>
        <c:auto val="1"/>
        <c:lblOffset val="100"/>
        <c:tickLblSkip val="1"/>
        <c:noMultiLvlLbl val="0"/>
      </c:catAx>
      <c:valAx>
        <c:axId val="457021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4704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1131918"/>
        <c:axId val="34642943"/>
      </c:bar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642943"/>
        <c:crosses val="autoZero"/>
        <c:auto val="1"/>
        <c:lblOffset val="100"/>
        <c:tickLblSkip val="1"/>
        <c:noMultiLvlLbl val="0"/>
      </c:catAx>
      <c:valAx>
        <c:axId val="3464294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31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січень-серпень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3351032"/>
        <c:axId val="54614969"/>
      </c:bar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14969"/>
        <c:crossesAt val="0"/>
        <c:auto val="1"/>
        <c:lblOffset val="100"/>
        <c:tickLblSkip val="1"/>
        <c:noMultiLvlLbl val="0"/>
      </c:catAx>
      <c:valAx>
        <c:axId val="54614969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51032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297396"/>
        <c:axId val="29676565"/>
      </c:lineChart>
      <c:catAx>
        <c:axId val="32973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76565"/>
        <c:crosses val="autoZero"/>
        <c:auto val="0"/>
        <c:lblOffset val="100"/>
        <c:tickLblSkip val="1"/>
        <c:noMultiLvlLbl val="0"/>
      </c:catAx>
      <c:valAx>
        <c:axId val="296765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73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5762494"/>
        <c:axId val="54991535"/>
      </c:lineChart>
      <c:catAx>
        <c:axId val="657624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91535"/>
        <c:crosses val="autoZero"/>
        <c:auto val="0"/>
        <c:lblOffset val="100"/>
        <c:tickLblSkip val="1"/>
        <c:noMultiLvlLbl val="0"/>
      </c:catAx>
      <c:valAx>
        <c:axId val="5499153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7624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5161768"/>
        <c:axId val="25129321"/>
      </c:lineChart>
      <c:catAx>
        <c:axId val="251617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29321"/>
        <c:crosses val="autoZero"/>
        <c:auto val="0"/>
        <c:lblOffset val="100"/>
        <c:tickLblSkip val="1"/>
        <c:noMultiLvlLbl val="0"/>
      </c:catAx>
      <c:valAx>
        <c:axId val="2512932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16176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24837298"/>
        <c:axId val="22209091"/>
      </c:lineChart>
      <c:catAx>
        <c:axId val="248372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09091"/>
        <c:crosses val="autoZero"/>
        <c:auto val="0"/>
        <c:lblOffset val="100"/>
        <c:tickLblSkip val="1"/>
        <c:noMultiLvlLbl val="0"/>
      </c:catAx>
      <c:valAx>
        <c:axId val="2220909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372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664092"/>
        <c:axId val="54105917"/>
      </c:lineChart>
      <c:catAx>
        <c:axId val="656640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05917"/>
        <c:crosses val="autoZero"/>
        <c:auto val="0"/>
        <c:lblOffset val="100"/>
        <c:tickLblSkip val="1"/>
        <c:noMultiLvlLbl val="0"/>
      </c:catAx>
      <c:valAx>
        <c:axId val="54105917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640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1060.05</c:v>
                </c:pt>
                <c:pt idx="1">
                  <c:v>1719.14</c:v>
                </c:pt>
                <c:pt idx="2">
                  <c:v>2605.65</c:v>
                </c:pt>
                <c:pt idx="3">
                  <c:v>3438.3</c:v>
                </c:pt>
                <c:pt idx="4">
                  <c:v>4775.2</c:v>
                </c:pt>
                <c:pt idx="5">
                  <c:v>1620.6</c:v>
                </c:pt>
                <c:pt idx="6">
                  <c:v>1697.5</c:v>
                </c:pt>
                <c:pt idx="7">
                  <c:v>1399.1</c:v>
                </c:pt>
                <c:pt idx="8">
                  <c:v>1254</c:v>
                </c:pt>
                <c:pt idx="9">
                  <c:v>2493.2</c:v>
                </c:pt>
                <c:pt idx="10">
                  <c:v>3703.1</c:v>
                </c:pt>
                <c:pt idx="11">
                  <c:v>2103.7</c:v>
                </c:pt>
                <c:pt idx="12">
                  <c:v>1994.85</c:v>
                </c:pt>
                <c:pt idx="13">
                  <c:v>2599.8</c:v>
                </c:pt>
                <c:pt idx="14">
                  <c:v>3148.7</c:v>
                </c:pt>
                <c:pt idx="15">
                  <c:v>2987</c:v>
                </c:pt>
                <c:pt idx="16">
                  <c:v>1839.2</c:v>
                </c:pt>
                <c:pt idx="17">
                  <c:v>1685.7</c:v>
                </c:pt>
                <c:pt idx="18">
                  <c:v>1916.64</c:v>
                </c:pt>
                <c:pt idx="19">
                  <c:v>5734.7</c:v>
                </c:pt>
                <c:pt idx="20">
                  <c:v>4823.1</c:v>
                </c:pt>
                <c:pt idx="21">
                  <c:v>7239.9</c:v>
                </c:pt>
                <c:pt idx="22">
                  <c:v>2774.2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2809.2752173913036</c:v>
                </c:pt>
                <c:pt idx="1">
                  <c:v>2809.3</c:v>
                </c:pt>
                <c:pt idx="2">
                  <c:v>2809.3</c:v>
                </c:pt>
                <c:pt idx="3">
                  <c:v>2809.3</c:v>
                </c:pt>
                <c:pt idx="4">
                  <c:v>2809.3</c:v>
                </c:pt>
                <c:pt idx="5">
                  <c:v>2809.3</c:v>
                </c:pt>
                <c:pt idx="6">
                  <c:v>2809.3</c:v>
                </c:pt>
                <c:pt idx="7">
                  <c:v>2809.3</c:v>
                </c:pt>
                <c:pt idx="8">
                  <c:v>2809.3</c:v>
                </c:pt>
                <c:pt idx="9">
                  <c:v>2809.3</c:v>
                </c:pt>
                <c:pt idx="10">
                  <c:v>2809.3</c:v>
                </c:pt>
                <c:pt idx="11">
                  <c:v>2809.3</c:v>
                </c:pt>
                <c:pt idx="12">
                  <c:v>2809.3</c:v>
                </c:pt>
                <c:pt idx="13">
                  <c:v>2809.3</c:v>
                </c:pt>
                <c:pt idx="14">
                  <c:v>2809.3</c:v>
                </c:pt>
                <c:pt idx="15">
                  <c:v>2809.3</c:v>
                </c:pt>
                <c:pt idx="16">
                  <c:v>2809.3</c:v>
                </c:pt>
                <c:pt idx="17">
                  <c:v>2809.3</c:v>
                </c:pt>
                <c:pt idx="18">
                  <c:v>2809.3</c:v>
                </c:pt>
                <c:pt idx="19">
                  <c:v>2809.3</c:v>
                </c:pt>
                <c:pt idx="20">
                  <c:v>2809.3</c:v>
                </c:pt>
                <c:pt idx="21">
                  <c:v>2809.3</c:v>
                </c:pt>
                <c:pt idx="22">
                  <c:v>2809.3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42186</c:v>
                </c:pt>
                <c:pt idx="1">
                  <c:v>42187</c:v>
                </c:pt>
                <c:pt idx="2">
                  <c:v>42188</c:v>
                </c:pt>
                <c:pt idx="3">
                  <c:v>42191</c:v>
                </c:pt>
                <c:pt idx="4">
                  <c:v>42192</c:v>
                </c:pt>
                <c:pt idx="5">
                  <c:v>42193</c:v>
                </c:pt>
                <c:pt idx="6">
                  <c:v>42194</c:v>
                </c:pt>
                <c:pt idx="7">
                  <c:v>42195</c:v>
                </c:pt>
                <c:pt idx="8">
                  <c:v>42198</c:v>
                </c:pt>
                <c:pt idx="9">
                  <c:v>42199</c:v>
                </c:pt>
                <c:pt idx="10">
                  <c:v>42200</c:v>
                </c:pt>
                <c:pt idx="11">
                  <c:v>42201</c:v>
                </c:pt>
                <c:pt idx="12">
                  <c:v>42202</c:v>
                </c:pt>
                <c:pt idx="13">
                  <c:v>42205</c:v>
                </c:pt>
                <c:pt idx="14">
                  <c:v>42206</c:v>
                </c:pt>
                <c:pt idx="15">
                  <c:v>42207</c:v>
                </c:pt>
                <c:pt idx="16">
                  <c:v>42208</c:v>
                </c:pt>
                <c:pt idx="17">
                  <c:v>42209</c:v>
                </c:pt>
                <c:pt idx="18">
                  <c:v>42212</c:v>
                </c:pt>
                <c:pt idx="19">
                  <c:v>42213</c:v>
                </c:pt>
                <c:pt idx="20">
                  <c:v>42214</c:v>
                </c:pt>
                <c:pt idx="21">
                  <c:v>42215</c:v>
                </c:pt>
                <c:pt idx="22">
                  <c:v>42216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1050</c:v>
                </c:pt>
                <c:pt idx="1">
                  <c:v>1700</c:v>
                </c:pt>
                <c:pt idx="2">
                  <c:v>1850</c:v>
                </c:pt>
                <c:pt idx="3">
                  <c:v>3100</c:v>
                </c:pt>
                <c:pt idx="4">
                  <c:v>3800</c:v>
                </c:pt>
                <c:pt idx="5">
                  <c:v>1850</c:v>
                </c:pt>
                <c:pt idx="6">
                  <c:v>1300</c:v>
                </c:pt>
                <c:pt idx="7">
                  <c:v>1250</c:v>
                </c:pt>
                <c:pt idx="8">
                  <c:v>1750</c:v>
                </c:pt>
                <c:pt idx="9">
                  <c:v>2600</c:v>
                </c:pt>
                <c:pt idx="10">
                  <c:v>3800</c:v>
                </c:pt>
                <c:pt idx="11">
                  <c:v>1750</c:v>
                </c:pt>
                <c:pt idx="12">
                  <c:v>1750</c:v>
                </c:pt>
                <c:pt idx="13">
                  <c:v>3300</c:v>
                </c:pt>
                <c:pt idx="14">
                  <c:v>3100</c:v>
                </c:pt>
                <c:pt idx="15">
                  <c:v>3500</c:v>
                </c:pt>
                <c:pt idx="16">
                  <c:v>2000</c:v>
                </c:pt>
                <c:pt idx="17">
                  <c:v>1200</c:v>
                </c:pt>
                <c:pt idx="18">
                  <c:v>1500</c:v>
                </c:pt>
                <c:pt idx="19">
                  <c:v>1650</c:v>
                </c:pt>
                <c:pt idx="20">
                  <c:v>3800</c:v>
                </c:pt>
                <c:pt idx="21">
                  <c:v>4100</c:v>
                </c:pt>
                <c:pt idx="22">
                  <c:v>2647.2</c:v>
                </c:pt>
              </c:numCache>
            </c:numRef>
          </c:val>
          <c:smooth val="1"/>
        </c:ser>
        <c:marker val="1"/>
        <c:axId val="17191206"/>
        <c:axId val="20503127"/>
      </c:lineChart>
      <c:catAx>
        <c:axId val="171912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03127"/>
        <c:crosses val="autoZero"/>
        <c:auto val="0"/>
        <c:lblOffset val="100"/>
        <c:tickLblSkip val="1"/>
        <c:noMultiLvlLbl val="0"/>
      </c:catAx>
      <c:valAx>
        <c:axId val="20503127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912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серпень!$L$4:$L$4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/>
            </c:strRef>
          </c:cat>
          <c:val>
            <c:numRef>
              <c:f>серпень!$M$4:$M$23</c:f>
              <c:numCache/>
            </c:numRef>
          </c:val>
          <c:smooth val="1"/>
        </c:ser>
        <c:marker val="1"/>
        <c:axId val="50310416"/>
        <c:axId val="50140561"/>
      </c:lineChart>
      <c:catAx>
        <c:axId val="503104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140561"/>
        <c:crosses val="autoZero"/>
        <c:auto val="0"/>
        <c:lblOffset val="100"/>
        <c:tickLblSkip val="1"/>
        <c:noMultiLvlLbl val="0"/>
      </c:catAx>
      <c:valAx>
        <c:axId val="50140561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3104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04.08.2015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8611866"/>
        <c:axId val="34853611"/>
      </c:bar3D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4853611"/>
        <c:crosses val="autoZero"/>
        <c:auto val="1"/>
        <c:lblOffset val="100"/>
        <c:tickLblSkip val="1"/>
        <c:noMultiLvlLbl val="0"/>
      </c:catAx>
      <c:valAx>
        <c:axId val="34853611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11866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січень-серпень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04.08.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433 183,5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387 233,4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січень-серпень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-96 203,7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серпень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97 825,1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серпень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-45 950,1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4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6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8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5">
        <row r="6">
          <cell r="K6">
            <v>135132318.17000002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"/>
      <c r="N1" s="108" t="s">
        <v>53</v>
      </c>
      <c r="O1" s="109"/>
      <c r="P1" s="109"/>
      <c r="Q1" s="109"/>
      <c r="R1" s="109"/>
      <c r="S1" s="110"/>
    </row>
    <row r="2" spans="1:19" ht="16.5" thickBot="1">
      <c r="A2" s="111" t="s">
        <v>58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12"/>
      <c r="M2" s="1"/>
      <c r="N2" s="113" t="s">
        <v>54</v>
      </c>
      <c r="O2" s="114"/>
      <c r="P2" s="114"/>
      <c r="Q2" s="114"/>
      <c r="R2" s="114"/>
      <c r="S2" s="115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8" t="s">
        <v>37</v>
      </c>
      <c r="O27" s="118"/>
      <c r="P27" s="118"/>
      <c r="Q27" s="118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9" t="s">
        <v>31</v>
      </c>
      <c r="O28" s="119"/>
      <c r="P28" s="119"/>
      <c r="Q28" s="119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6">
        <v>42036</v>
      </c>
      <c r="O29" s="120">
        <f>'[1]січень '!$D$142</f>
        <v>132375.63</v>
      </c>
      <c r="P29" s="120"/>
      <c r="Q29" s="120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7"/>
      <c r="O30" s="120"/>
      <c r="P30" s="120"/>
      <c r="Q30" s="120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1" t="s">
        <v>48</v>
      </c>
      <c r="P32" s="122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3" t="s">
        <v>49</v>
      </c>
      <c r="P33" s="123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4" t="s">
        <v>51</v>
      </c>
      <c r="P34" s="125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8" t="s">
        <v>32</v>
      </c>
      <c r="O37" s="118"/>
      <c r="P37" s="118"/>
      <c r="Q37" s="118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7" t="s">
        <v>33</v>
      </c>
      <c r="O38" s="127"/>
      <c r="P38" s="127"/>
      <c r="Q38" s="127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6">
        <v>42036</v>
      </c>
      <c r="O39" s="126">
        <v>0</v>
      </c>
      <c r="P39" s="126"/>
      <c r="Q39" s="126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7"/>
      <c r="O40" s="126"/>
      <c r="P40" s="126"/>
      <c r="Q40" s="126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 hidden="1">
      <c r="B3" s="19"/>
      <c r="G3" s="20" t="s">
        <v>73</v>
      </c>
    </row>
    <row r="4" ht="18" hidden="1">
      <c r="B4" s="19"/>
    </row>
    <row r="5" spans="1:14" ht="15.75" hidden="1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109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7891.200000000001</v>
      </c>
      <c r="K7" s="23">
        <f t="shared" si="0"/>
        <v>1264.3669999999993</v>
      </c>
      <c r="L7" s="23">
        <f t="shared" si="0"/>
        <v>-9851.7</v>
      </c>
      <c r="M7" s="23">
        <f t="shared" si="0"/>
        <v>-13596.06556</v>
      </c>
      <c r="N7" s="56">
        <f>SUM(B8:M14)</f>
        <v>71000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hidden="1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48538.399999999994</v>
      </c>
      <c r="K15" s="54">
        <f t="shared" si="2"/>
        <v>47442.967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601022.6000000001</v>
      </c>
      <c r="O15" s="20"/>
    </row>
    <row r="16" ht="12.75" hidden="1"/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55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57</v>
      </c>
      <c r="Q1" s="109"/>
      <c r="R1" s="109"/>
      <c r="S1" s="109"/>
      <c r="T1" s="109"/>
      <c r="U1" s="110"/>
    </row>
    <row r="2" spans="1:21" ht="16.5" thickBot="1">
      <c r="A2" s="111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67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6">
        <v>20883.79</v>
      </c>
      <c r="T23" s="137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8">
        <f>SUM(S4:S23)</f>
        <v>21384.690000000002</v>
      </c>
      <c r="T24" s="139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42064</v>
      </c>
      <c r="Q29" s="120">
        <f>'[1]лютий'!$D$109</f>
        <v>138305.95627000002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51</v>
      </c>
      <c r="R32" s="125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42064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71</v>
      </c>
      <c r="Q1" s="109"/>
      <c r="R1" s="109"/>
      <c r="S1" s="109"/>
      <c r="T1" s="109"/>
      <c r="U1" s="110"/>
    </row>
    <row r="2" spans="1:21" ht="16.5" thickBot="1">
      <c r="A2" s="111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77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6">
        <v>13804</v>
      </c>
      <c r="T24" s="137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8">
        <f>SUM(S4:S24)</f>
        <v>13804</v>
      </c>
      <c r="T25" s="139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42095</v>
      </c>
      <c r="Q30" s="120">
        <f>'[2]березень'!$D$109</f>
        <v>147433.23977000001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42095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81</v>
      </c>
      <c r="Q1" s="109"/>
      <c r="R1" s="109"/>
      <c r="S1" s="109"/>
      <c r="T1" s="109"/>
      <c r="U1" s="110"/>
    </row>
    <row r="2" spans="1:21" ht="16.5" thickBot="1">
      <c r="A2" s="111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84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6">
        <v>7506813.9</v>
      </c>
      <c r="T24" s="137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8">
        <f>SUM(S4:S24)</f>
        <v>7506813.9</v>
      </c>
      <c r="T25" s="139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37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9" t="s">
        <v>31</v>
      </c>
      <c r="Q29" s="119"/>
      <c r="R29" s="119"/>
      <c r="S29" s="119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>
        <v>42125</v>
      </c>
      <c r="Q30" s="120">
        <f>'[1]квітень'!$D$108</f>
        <v>154856.06924</v>
      </c>
      <c r="R30" s="120"/>
      <c r="S30" s="120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/>
      <c r="Q31" s="120"/>
      <c r="R31" s="120"/>
      <c r="S31" s="120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4" t="s">
        <v>72</v>
      </c>
      <c r="R33" s="125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3" t="s">
        <v>49</v>
      </c>
      <c r="R34" s="123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8" t="s">
        <v>32</v>
      </c>
      <c r="Q38" s="118"/>
      <c r="R38" s="118"/>
      <c r="S38" s="118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7" t="s">
        <v>33</v>
      </c>
      <c r="Q39" s="127"/>
      <c r="R39" s="127"/>
      <c r="S39" s="127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>
        <v>42125</v>
      </c>
      <c r="Q40" s="126">
        <v>0</v>
      </c>
      <c r="R40" s="126"/>
      <c r="S40" s="126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7"/>
      <c r="Q41" s="126"/>
      <c r="R41" s="126"/>
      <c r="S41" s="126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Q34:R34"/>
    <mergeCell ref="P38:S38"/>
    <mergeCell ref="P39:S39"/>
    <mergeCell ref="P40:P41"/>
    <mergeCell ref="Q40:S41"/>
    <mergeCell ref="P29:S29"/>
    <mergeCell ref="P30:P31"/>
    <mergeCell ref="Q30:S31"/>
    <mergeCell ref="Q33:R33"/>
    <mergeCell ref="S23:T23"/>
    <mergeCell ref="S24:T24"/>
    <mergeCell ref="S25:T25"/>
    <mergeCell ref="P28:S28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85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87</v>
      </c>
      <c r="Q1" s="109"/>
      <c r="R1" s="109"/>
      <c r="S1" s="109"/>
      <c r="T1" s="109"/>
      <c r="U1" s="110"/>
    </row>
    <row r="2" spans="1:21" ht="16.5" thickBot="1">
      <c r="A2" s="111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0">
        <v>0</v>
      </c>
      <c r="T4" s="131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8">
        <f>SUM(S4:S21)</f>
        <v>0</v>
      </c>
      <c r="T22" s="139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8" t="s">
        <v>37</v>
      </c>
      <c r="Q25" s="118"/>
      <c r="R25" s="118"/>
      <c r="S25" s="118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9" t="s">
        <v>31</v>
      </c>
      <c r="Q26" s="119"/>
      <c r="R26" s="119"/>
      <c r="S26" s="119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6">
        <v>42156</v>
      </c>
      <c r="Q27" s="120">
        <f>'[1]травень'!$D$83</f>
        <v>153606.78</v>
      </c>
      <c r="R27" s="120"/>
      <c r="S27" s="120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/>
      <c r="Q28" s="120"/>
      <c r="R28" s="120"/>
      <c r="S28" s="120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24" t="s">
        <v>72</v>
      </c>
      <c r="R30" s="125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23" t="s">
        <v>49</v>
      </c>
      <c r="R31" s="123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8" t="s">
        <v>32</v>
      </c>
      <c r="Q35" s="118"/>
      <c r="R35" s="118"/>
      <c r="S35" s="118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7" t="s">
        <v>33</v>
      </c>
      <c r="Q36" s="127"/>
      <c r="R36" s="127"/>
      <c r="S36" s="127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6">
        <v>42156</v>
      </c>
      <c r="Q37" s="126">
        <v>0</v>
      </c>
      <c r="R37" s="126"/>
      <c r="S37" s="126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/>
      <c r="Q38" s="126"/>
      <c r="R38" s="126"/>
      <c r="S38" s="126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Q31:R31"/>
    <mergeCell ref="P35:S35"/>
    <mergeCell ref="P36:S36"/>
    <mergeCell ref="P37:P38"/>
    <mergeCell ref="Q37:S38"/>
    <mergeCell ref="P26:S26"/>
    <mergeCell ref="P27:P28"/>
    <mergeCell ref="Q27:S28"/>
    <mergeCell ref="Q30:R30"/>
    <mergeCell ref="S22:T22"/>
    <mergeCell ref="P25:S25"/>
    <mergeCell ref="S19:T19"/>
    <mergeCell ref="S20:T20"/>
    <mergeCell ref="S21:T21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92</v>
      </c>
      <c r="Q1" s="109"/>
      <c r="R1" s="109"/>
      <c r="S1" s="109"/>
      <c r="T1" s="109"/>
      <c r="U1" s="110"/>
    </row>
    <row r="2" spans="1:21" ht="16.5" thickBot="1">
      <c r="A2" s="111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95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0">
        <v>2189.4</v>
      </c>
      <c r="T4" s="131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8">
        <f>SUM(S4:S23)</f>
        <v>3437</v>
      </c>
      <c r="T24" s="139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42186</v>
      </c>
      <c r="Q29" s="120">
        <f>'[1]червень'!$D$83</f>
        <v>152943.93305000002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42186</v>
      </c>
      <c r="Q39" s="126">
        <v>0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  <mergeCell ref="P29:P30"/>
    <mergeCell ref="Q29:S30"/>
    <mergeCell ref="S19:T19"/>
    <mergeCell ref="S20:T20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2:S3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96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98</v>
      </c>
      <c r="Q1" s="109"/>
      <c r="R1" s="109"/>
      <c r="S1" s="109"/>
      <c r="T1" s="109"/>
      <c r="U1" s="110"/>
    </row>
    <row r="2" spans="1:21" ht="16.5" thickBot="1">
      <c r="A2" s="111" t="s">
        <v>99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100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97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34">
        <v>0</v>
      </c>
      <c r="T6" s="135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2">
        <v>0</v>
      </c>
      <c r="T18" s="133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2">
        <v>0</v>
      </c>
      <c r="T20" s="133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2">
        <v>0</v>
      </c>
      <c r="T22" s="133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2">
        <v>0</v>
      </c>
      <c r="T23" s="133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2">
        <v>0</v>
      </c>
      <c r="T24" s="133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2">
        <v>0</v>
      </c>
      <c r="T25" s="133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2">
        <v>18786615.38</v>
      </c>
      <c r="T26" s="133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8">
        <f>SUM(S4:S26)</f>
        <v>18786615.38</v>
      </c>
      <c r="T27" s="139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8" t="s">
        <v>37</v>
      </c>
      <c r="Q30" s="118"/>
      <c r="R30" s="118"/>
      <c r="S30" s="118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9" t="s">
        <v>31</v>
      </c>
      <c r="Q31" s="119"/>
      <c r="R31" s="119"/>
      <c r="S31" s="119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6">
        <v>42217</v>
      </c>
      <c r="Q32" s="120">
        <f>'[1]липень'!$D$83</f>
        <v>24842.96012</v>
      </c>
      <c r="R32" s="120"/>
      <c r="S32" s="120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7"/>
      <c r="Q33" s="120"/>
      <c r="R33" s="120"/>
      <c r="S33" s="120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24" t="s">
        <v>72</v>
      </c>
      <c r="R35" s="125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23" t="s">
        <v>49</v>
      </c>
      <c r="R36" s="123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8" t="s">
        <v>32</v>
      </c>
      <c r="Q40" s="118"/>
      <c r="R40" s="118"/>
      <c r="S40" s="118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7" t="s">
        <v>33</v>
      </c>
      <c r="Q41" s="127"/>
      <c r="R41" s="127"/>
      <c r="S41" s="127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6">
        <v>42217</v>
      </c>
      <c r="Q42" s="126">
        <f>'[3]залишки  (2)'!$K$6</f>
        <v>135132318.17000002</v>
      </c>
      <c r="R42" s="126"/>
      <c r="S42" s="126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7"/>
      <c r="Q43" s="126"/>
      <c r="R43" s="126"/>
      <c r="S43" s="126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5:T25"/>
    <mergeCell ref="S22:T22"/>
    <mergeCell ref="S23:T23"/>
    <mergeCell ref="S24:T24"/>
    <mergeCell ref="S26:T26"/>
    <mergeCell ref="S27:T27"/>
    <mergeCell ref="P30:S30"/>
    <mergeCell ref="P31:S31"/>
    <mergeCell ref="P32:P33"/>
    <mergeCell ref="Q32:S33"/>
    <mergeCell ref="Q35:R35"/>
    <mergeCell ref="Q36:R36"/>
    <mergeCell ref="P40:S40"/>
    <mergeCell ref="P41:S41"/>
    <mergeCell ref="P42:P43"/>
    <mergeCell ref="Q42:S4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6" sqref="Q4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5" t="s">
        <v>101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  <c r="O1" s="1"/>
      <c r="P1" s="108" t="s">
        <v>104</v>
      </c>
      <c r="Q1" s="109"/>
      <c r="R1" s="109"/>
      <c r="S1" s="109"/>
      <c r="T1" s="109"/>
      <c r="U1" s="110"/>
    </row>
    <row r="2" spans="1:21" ht="16.5" thickBot="1">
      <c r="A2" s="111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12"/>
      <c r="O2" s="1"/>
      <c r="P2" s="113" t="s">
        <v>105</v>
      </c>
      <c r="Q2" s="114"/>
      <c r="R2" s="114"/>
      <c r="S2" s="114"/>
      <c r="T2" s="114"/>
      <c r="U2" s="115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103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28" t="s">
        <v>60</v>
      </c>
      <c r="T3" s="129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AVERAGE(L4:L4)</f>
        <v>1621.4</v>
      </c>
      <c r="P4" s="43">
        <v>0</v>
      </c>
      <c r="Q4" s="44">
        <v>0</v>
      </c>
      <c r="R4" s="45">
        <v>0</v>
      </c>
      <c r="S4" s="130">
        <v>0</v>
      </c>
      <c r="T4" s="131"/>
      <c r="U4" s="34">
        <f>P4+Q4+S4+R4+T4</f>
        <v>0</v>
      </c>
    </row>
    <row r="5" spans="1:21" ht="12.75">
      <c r="A5" s="12">
        <v>42220</v>
      </c>
      <c r="B5" s="41"/>
      <c r="C5" s="60"/>
      <c r="D5" s="47"/>
      <c r="E5" s="41"/>
      <c r="F5" s="48"/>
      <c r="G5" s="3"/>
      <c r="H5" s="3"/>
      <c r="I5" s="3"/>
      <c r="J5" s="3"/>
      <c r="K5" s="41">
        <f t="shared" si="0"/>
        <v>0</v>
      </c>
      <c r="L5" s="41"/>
      <c r="M5" s="41">
        <v>1700</v>
      </c>
      <c r="N5" s="4">
        <f t="shared" si="1"/>
        <v>0</v>
      </c>
      <c r="O5" s="2">
        <v>1621.4</v>
      </c>
      <c r="P5" s="46"/>
      <c r="Q5" s="47"/>
      <c r="R5" s="48"/>
      <c r="S5" s="132"/>
      <c r="T5" s="133"/>
      <c r="U5" s="34">
        <f aca="true" t="shared" si="2" ref="U5:U23">P5+Q5+S5+R5+T5</f>
        <v>0</v>
      </c>
    </row>
    <row r="6" spans="1:21" ht="12.75">
      <c r="A6" s="12">
        <v>42221</v>
      </c>
      <c r="B6" s="41"/>
      <c r="C6" s="60"/>
      <c r="D6" s="50"/>
      <c r="E6" s="41"/>
      <c r="F6" s="51"/>
      <c r="G6" s="3"/>
      <c r="H6" s="3"/>
      <c r="I6" s="3"/>
      <c r="J6" s="3"/>
      <c r="K6" s="41">
        <f t="shared" si="0"/>
        <v>0</v>
      </c>
      <c r="L6" s="41"/>
      <c r="M6" s="41">
        <v>2000</v>
      </c>
      <c r="N6" s="4">
        <f t="shared" si="1"/>
        <v>0</v>
      </c>
      <c r="O6" s="2">
        <v>1621.4</v>
      </c>
      <c r="P6" s="49"/>
      <c r="Q6" s="50"/>
      <c r="R6" s="51"/>
      <c r="S6" s="134"/>
      <c r="T6" s="135"/>
      <c r="U6" s="34">
        <f t="shared" si="2"/>
        <v>0</v>
      </c>
    </row>
    <row r="7" spans="1:21" ht="12.75">
      <c r="A7" s="12">
        <v>42222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3400</v>
      </c>
      <c r="N7" s="4">
        <f t="shared" si="1"/>
        <v>0</v>
      </c>
      <c r="O7" s="2">
        <v>1621.4</v>
      </c>
      <c r="P7" s="46"/>
      <c r="Q7" s="47"/>
      <c r="R7" s="48"/>
      <c r="S7" s="132"/>
      <c r="T7" s="133"/>
      <c r="U7" s="34">
        <f t="shared" si="2"/>
        <v>0</v>
      </c>
    </row>
    <row r="8" spans="1:21" ht="12.75">
      <c r="A8" s="12">
        <v>42223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4800</v>
      </c>
      <c r="N8" s="4">
        <f t="shared" si="1"/>
        <v>0</v>
      </c>
      <c r="O8" s="2">
        <v>1621.4</v>
      </c>
      <c r="P8" s="46"/>
      <c r="Q8" s="47"/>
      <c r="R8" s="48"/>
      <c r="S8" s="132"/>
      <c r="T8" s="133"/>
      <c r="U8" s="34">
        <f t="shared" si="2"/>
        <v>0</v>
      </c>
    </row>
    <row r="9" spans="1:21" ht="12.75">
      <c r="A9" s="12">
        <v>42226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1270</v>
      </c>
      <c r="N9" s="4">
        <f t="shared" si="1"/>
        <v>0</v>
      </c>
      <c r="O9" s="2">
        <v>1621.4</v>
      </c>
      <c r="P9" s="46"/>
      <c r="Q9" s="47"/>
      <c r="R9" s="48"/>
      <c r="S9" s="132"/>
      <c r="T9" s="133"/>
      <c r="U9" s="34">
        <f t="shared" si="2"/>
        <v>0</v>
      </c>
    </row>
    <row r="10" spans="1:21" ht="12.75">
      <c r="A10" s="12">
        <v>42227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1560</v>
      </c>
      <c r="N10" s="4">
        <f t="shared" si="1"/>
        <v>0</v>
      </c>
      <c r="O10" s="2">
        <v>1621.4</v>
      </c>
      <c r="P10" s="46"/>
      <c r="Q10" s="47"/>
      <c r="R10" s="48"/>
      <c r="S10" s="132"/>
      <c r="T10" s="133"/>
      <c r="U10" s="34">
        <f t="shared" si="2"/>
        <v>0</v>
      </c>
    </row>
    <row r="11" spans="1:21" ht="12.75">
      <c r="A11" s="12">
        <v>42228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1750</v>
      </c>
      <c r="N11" s="4">
        <f t="shared" si="1"/>
        <v>0</v>
      </c>
      <c r="O11" s="2">
        <v>1621.4</v>
      </c>
      <c r="P11" s="46"/>
      <c r="Q11" s="47"/>
      <c r="R11" s="48"/>
      <c r="S11" s="132"/>
      <c r="T11" s="133"/>
      <c r="U11" s="34">
        <f t="shared" si="2"/>
        <v>0</v>
      </c>
    </row>
    <row r="12" spans="1:21" ht="12.75">
      <c r="A12" s="12">
        <v>42229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2700</v>
      </c>
      <c r="N12" s="4">
        <f t="shared" si="1"/>
        <v>0</v>
      </c>
      <c r="O12" s="2">
        <v>1621.4</v>
      </c>
      <c r="P12" s="46"/>
      <c r="Q12" s="47"/>
      <c r="R12" s="48"/>
      <c r="S12" s="132"/>
      <c r="T12" s="133"/>
      <c r="U12" s="34">
        <f t="shared" si="2"/>
        <v>0</v>
      </c>
    </row>
    <row r="13" spans="1:21" ht="12.75">
      <c r="A13" s="12">
        <v>42230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4500</v>
      </c>
      <c r="N13" s="4">
        <f t="shared" si="1"/>
        <v>0</v>
      </c>
      <c r="O13" s="2">
        <v>1621.4</v>
      </c>
      <c r="P13" s="46"/>
      <c r="Q13" s="47"/>
      <c r="R13" s="48"/>
      <c r="S13" s="132"/>
      <c r="T13" s="133"/>
      <c r="U13" s="34">
        <f t="shared" si="2"/>
        <v>0</v>
      </c>
    </row>
    <row r="14" spans="1:21" ht="12.75">
      <c r="A14" s="12">
        <v>42233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2300</v>
      </c>
      <c r="N14" s="4">
        <f t="shared" si="1"/>
        <v>0</v>
      </c>
      <c r="O14" s="2">
        <v>1621.4</v>
      </c>
      <c r="P14" s="46"/>
      <c r="Q14" s="52"/>
      <c r="R14" s="53"/>
      <c r="S14" s="132"/>
      <c r="T14" s="133"/>
      <c r="U14" s="34">
        <f t="shared" si="2"/>
        <v>0</v>
      </c>
    </row>
    <row r="15" spans="1:21" ht="12.75">
      <c r="A15" s="12">
        <v>42234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2200</v>
      </c>
      <c r="N15" s="4">
        <f t="shared" si="1"/>
        <v>0</v>
      </c>
      <c r="O15" s="2">
        <v>1621.4</v>
      </c>
      <c r="P15" s="46"/>
      <c r="Q15" s="52"/>
      <c r="R15" s="53"/>
      <c r="S15" s="132"/>
      <c r="T15" s="133"/>
      <c r="U15" s="34">
        <f t="shared" si="2"/>
        <v>0</v>
      </c>
    </row>
    <row r="16" spans="1:21" ht="12.75">
      <c r="A16" s="12">
        <v>42235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2500</v>
      </c>
      <c r="N16" s="4">
        <f>L16/M16</f>
        <v>0</v>
      </c>
      <c r="O16" s="2">
        <v>1621.4</v>
      </c>
      <c r="P16" s="46"/>
      <c r="Q16" s="52"/>
      <c r="R16" s="53"/>
      <c r="S16" s="132"/>
      <c r="T16" s="133"/>
      <c r="U16" s="34">
        <f t="shared" si="2"/>
        <v>0</v>
      </c>
    </row>
    <row r="17" spans="1:21" ht="12.75">
      <c r="A17" s="12">
        <v>42236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3700</v>
      </c>
      <c r="N17" s="4">
        <f t="shared" si="1"/>
        <v>0</v>
      </c>
      <c r="O17" s="2">
        <v>1621.4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42237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4600</v>
      </c>
      <c r="N18" s="4">
        <f t="shared" si="1"/>
        <v>0</v>
      </c>
      <c r="O18" s="2">
        <v>1621.4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42241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1621.4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42242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2500</v>
      </c>
      <c r="N20" s="4">
        <f t="shared" si="1"/>
        <v>0</v>
      </c>
      <c r="O20" s="2">
        <v>1621.4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42243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3100</v>
      </c>
      <c r="N21" s="4">
        <f t="shared" si="1"/>
        <v>0</v>
      </c>
      <c r="O21" s="2">
        <v>1621.4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42244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7500</v>
      </c>
      <c r="N22" s="4">
        <f t="shared" si="1"/>
        <v>0</v>
      </c>
      <c r="O22" s="2">
        <v>1621.4</v>
      </c>
      <c r="P22" s="46"/>
      <c r="Q22" s="52"/>
      <c r="R22" s="53"/>
      <c r="S22" s="132"/>
      <c r="T22" s="133"/>
      <c r="U22" s="34">
        <f t="shared" si="2"/>
        <v>0</v>
      </c>
    </row>
    <row r="23" spans="1:21" ht="13.5" thickBot="1">
      <c r="A23" s="12">
        <v>42247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4139.2</v>
      </c>
      <c r="N23" s="4">
        <f t="shared" si="1"/>
        <v>0</v>
      </c>
      <c r="O23" s="2">
        <v>1621.4</v>
      </c>
      <c r="P23" s="46"/>
      <c r="Q23" s="52"/>
      <c r="R23" s="53"/>
      <c r="S23" s="132"/>
      <c r="T23" s="133"/>
      <c r="U23" s="34">
        <f t="shared" si="2"/>
        <v>0</v>
      </c>
    </row>
    <row r="24" spans="1:21" ht="13.5" thickBot="1">
      <c r="A24" s="38" t="s">
        <v>30</v>
      </c>
      <c r="B24" s="99">
        <f>SUM(B4:B23)</f>
        <v>564.6</v>
      </c>
      <c r="C24" s="99">
        <f>SUM(C4:C23)</f>
        <v>2.8</v>
      </c>
      <c r="D24" s="99">
        <f>SUM(D4:D23)</f>
        <v>11.5</v>
      </c>
      <c r="E24" s="99">
        <f>SUM(E4:E23)</f>
        <v>126</v>
      </c>
      <c r="F24" s="99">
        <f>SUM(F4:F23)</f>
        <v>605.4</v>
      </c>
      <c r="G24" s="99">
        <f>SUM(G4:G23)</f>
        <v>0.3</v>
      </c>
      <c r="H24" s="99">
        <f>SUM(H4:H23)</f>
        <v>35.9</v>
      </c>
      <c r="I24" s="100">
        <f>SUM(I4:I23)</f>
        <v>0</v>
      </c>
      <c r="J24" s="100">
        <f>SUM(J4:J23)</f>
        <v>2.7</v>
      </c>
      <c r="K24" s="42">
        <f>SUM(K4:K23)</f>
        <v>272.2000000000003</v>
      </c>
      <c r="L24" s="42">
        <f>SUM(L4:L23)</f>
        <v>1621.4</v>
      </c>
      <c r="M24" s="42">
        <f>SUM(M4:M23)</f>
        <v>61339.2</v>
      </c>
      <c r="N24" s="14">
        <f t="shared" si="1"/>
        <v>0.026433341158671783</v>
      </c>
      <c r="O24" s="2"/>
      <c r="P24" s="89">
        <f>SUM(P4:P23)</f>
        <v>0</v>
      </c>
      <c r="Q24" s="89">
        <f>SUM(Q4:Q23)</f>
        <v>0</v>
      </c>
      <c r="R24" s="89">
        <f>SUM(R4:R23)</f>
        <v>0</v>
      </c>
      <c r="S24" s="138">
        <f>SUM(S4:S23)</f>
        <v>0</v>
      </c>
      <c r="T24" s="139"/>
      <c r="U24" s="89">
        <f>P24+Q24+S24+R24+T24</f>
        <v>0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8" t="s">
        <v>37</v>
      </c>
      <c r="Q27" s="118"/>
      <c r="R27" s="118"/>
      <c r="S27" s="118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9" t="s">
        <v>31</v>
      </c>
      <c r="Q28" s="119"/>
      <c r="R28" s="119"/>
      <c r="S28" s="119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6">
        <v>42220</v>
      </c>
      <c r="Q29" s="120">
        <v>24397.88948</v>
      </c>
      <c r="R29" s="120"/>
      <c r="S29" s="120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/>
      <c r="Q30" s="120"/>
      <c r="R30" s="120"/>
      <c r="S30" s="120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v>15488.15727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4" t="s">
        <v>72</v>
      </c>
      <c r="R32" s="125"/>
      <c r="S32" s="60"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 t="s">
        <v>49</v>
      </c>
      <c r="R33" s="123"/>
      <c r="S33" s="79"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8" t="s">
        <v>32</v>
      </c>
      <c r="Q37" s="118"/>
      <c r="R37" s="118"/>
      <c r="S37" s="118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7" t="s">
        <v>33</v>
      </c>
      <c r="Q38" s="127"/>
      <c r="R38" s="127"/>
      <c r="S38" s="127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>
        <v>42220</v>
      </c>
      <c r="Q39" s="126">
        <v>135132318.17000002</v>
      </c>
      <c r="R39" s="126"/>
      <c r="S39" s="126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7"/>
      <c r="Q40" s="126"/>
      <c r="R40" s="126"/>
      <c r="S40" s="126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P39:P40"/>
    <mergeCell ref="Q39:S40"/>
    <mergeCell ref="Q32:R32"/>
    <mergeCell ref="Q33:R33"/>
    <mergeCell ref="P37:S37"/>
    <mergeCell ref="P38:S38"/>
    <mergeCell ref="S24:T24"/>
    <mergeCell ref="P27:S27"/>
    <mergeCell ref="P28:S28"/>
    <mergeCell ref="P29:P30"/>
    <mergeCell ref="Q29:S30"/>
    <mergeCell ref="S23:T23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9" t="s">
        <v>106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50"/>
      <c r="N27" s="150"/>
    </row>
    <row r="28" spans="1:16" ht="78.75" customHeight="1">
      <c r="A28" s="144" t="s">
        <v>36</v>
      </c>
      <c r="B28" s="140" t="s">
        <v>64</v>
      </c>
      <c r="C28" s="140"/>
      <c r="D28" s="146" t="s">
        <v>65</v>
      </c>
      <c r="E28" s="147"/>
      <c r="F28" s="148" t="s">
        <v>66</v>
      </c>
      <c r="G28" s="142"/>
      <c r="H28" s="141"/>
      <c r="I28" s="146"/>
      <c r="J28" s="141"/>
      <c r="K28" s="142"/>
      <c r="L28" s="155" t="s">
        <v>40</v>
      </c>
      <c r="M28" s="156"/>
      <c r="N28" s="157"/>
      <c r="O28" s="151" t="s">
        <v>107</v>
      </c>
      <c r="P28" s="152"/>
    </row>
    <row r="29" spans="1:16" ht="45">
      <c r="A29" s="145"/>
      <c r="B29" s="71" t="s">
        <v>108</v>
      </c>
      <c r="C29" s="27" t="s">
        <v>25</v>
      </c>
      <c r="D29" s="71" t="str">
        <f>B29</f>
        <v>план на січень-серпень  2015р.</v>
      </c>
      <c r="E29" s="27" t="str">
        <f>C29</f>
        <v>факт</v>
      </c>
      <c r="F29" s="70" t="str">
        <f>B29</f>
        <v>план на січень-серпень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січень-серпень  2015р.</v>
      </c>
      <c r="M29" s="27" t="s">
        <v>25</v>
      </c>
      <c r="N29" s="67" t="s">
        <v>26</v>
      </c>
      <c r="O29" s="142"/>
      <c r="P29" s="146"/>
    </row>
    <row r="30" spans="1:16" ht="23.25" customHeight="1" thickBot="1">
      <c r="A30" s="65">
        <f>серпень!Q39</f>
        <v>135132318.17000002</v>
      </c>
      <c r="B30" s="72">
        <v>4733.44</v>
      </c>
      <c r="C30" s="72">
        <v>3579.75</v>
      </c>
      <c r="D30" s="72">
        <v>1000</v>
      </c>
      <c r="E30" s="72">
        <v>592.98</v>
      </c>
      <c r="F30" s="72">
        <v>1036.7</v>
      </c>
      <c r="G30" s="72">
        <v>1818.64</v>
      </c>
      <c r="H30" s="72"/>
      <c r="I30" s="72"/>
      <c r="J30" s="72"/>
      <c r="K30" s="72"/>
      <c r="L30" s="92">
        <v>6770.14</v>
      </c>
      <c r="M30" s="73">
        <v>5991.37</v>
      </c>
      <c r="N30" s="74">
        <v>-778.77</v>
      </c>
      <c r="O30" s="153">
        <v>24397.88948</v>
      </c>
      <c r="P30" s="154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0" t="s">
        <v>41</v>
      </c>
      <c r="P31" s="140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15488.15727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222524.65</v>
      </c>
      <c r="C47" s="39">
        <v>203999.07</v>
      </c>
      <c r="F47" s="1" t="s">
        <v>24</v>
      </c>
      <c r="G47" s="8"/>
      <c r="H47" s="14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67079</v>
      </c>
      <c r="C48" s="17">
        <v>58763.96</v>
      </c>
      <c r="G48" s="8"/>
      <c r="H48" s="14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63476.5</v>
      </c>
      <c r="C49" s="16">
        <v>56183.9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5752.1</v>
      </c>
      <c r="C50" s="16">
        <v>4029.4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43922.75</v>
      </c>
      <c r="C51" s="16">
        <v>37127.42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4620</v>
      </c>
      <c r="C52" s="16">
        <v>5141.74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1950</v>
      </c>
      <c r="C53" s="16">
        <v>1584.5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23858.49999999994</v>
      </c>
      <c r="C54" s="16">
        <v>20403.39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433183.5</v>
      </c>
      <c r="C55" s="11">
        <v>387233.38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2015-08-04T13:01:34Z</dcterms:modified>
  <cp:category/>
  <cp:version/>
  <cp:contentType/>
  <cp:contentStatus/>
</cp:coreProperties>
</file>